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saveExternalLinkValues="0"/>
  <xr:revisionPtr revIDLastSave="0" documentId="13_ncr:1_{51C67360-C8CA-412E-8B44-0B23756D43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ycí list" sheetId="1" r:id="rId1"/>
    <sheet name="Rekapitulace objektů" sheetId="2" r:id="rId2"/>
    <sheet name="Položkový rozpočet" sheetId="3" r:id="rId3"/>
  </sheets>
  <definedNames>
    <definedName name="_xlnm.Print_Area" localSheetId="1">'Rekapitulace objektů'!$A$1:$K$10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" l="1"/>
  <c r="I8" i="2" l="1"/>
  <c r="H7" i="3"/>
  <c r="K8" i="3"/>
  <c r="J8" i="3"/>
  <c r="K8" i="2" l="1"/>
  <c r="K7" i="3"/>
  <c r="J7" i="3"/>
  <c r="J8" i="2"/>
  <c r="H5" i="3"/>
  <c r="D11" i="1" s="1"/>
  <c r="I7" i="2"/>
  <c r="I9" i="2" s="1"/>
  <c r="J5" i="3" l="1"/>
  <c r="D12" i="1" s="1"/>
  <c r="J7" i="2"/>
  <c r="J9" i="2" s="1"/>
  <c r="K7" i="2"/>
  <c r="K9" i="2" s="1"/>
  <c r="K5" i="3"/>
  <c r="D13" i="1" s="1"/>
</calcChain>
</file>

<file path=xl/sharedStrings.xml><?xml version="1.0" encoding="utf-8"?>
<sst xmlns="http://schemas.openxmlformats.org/spreadsheetml/2006/main" count="187" uniqueCount="145">
  <si>
    <t>KRYCÍ LIST</t>
  </si>
  <si>
    <t/>
  </si>
  <si>
    <t>Objednatel:</t>
  </si>
  <si>
    <t>Zhotovitel dokumentace:</t>
  </si>
  <si>
    <t>Zhotovitel:</t>
  </si>
  <si>
    <t>Základní cena:</t>
  </si>
  <si>
    <t>Cena - celkem:</t>
  </si>
  <si>
    <t>DPH:</t>
  </si>
  <si>
    <t>Cena s daní:</t>
  </si>
  <si>
    <t>Vypracoval nabídku:</t>
  </si>
  <si>
    <t>Datum vypracování nabídky:</t>
  </si>
  <si>
    <t>Rekapitulace</t>
  </si>
  <si>
    <t>Celkem</t>
  </si>
  <si>
    <t>DPH</t>
  </si>
  <si>
    <t>Celkem s DPH</t>
  </si>
  <si>
    <t>005 - Komunikace</t>
  </si>
  <si>
    <t>Poř.č.</t>
  </si>
  <si>
    <t>Položka</t>
  </si>
  <si>
    <t>Text</t>
  </si>
  <si>
    <t>MJ</t>
  </si>
  <si>
    <t>Počet</t>
  </si>
  <si>
    <t>J. cena</t>
  </si>
  <si>
    <t>DPH [%]</t>
  </si>
  <si>
    <t>DPH [Kč]</t>
  </si>
  <si>
    <t>001</t>
  </si>
  <si>
    <t>111301111</t>
  </si>
  <si>
    <t>Sejmutí drnu tl do 100 mm s přemístěním do 50 m nebo naložením na dopravní prostředek</t>
  </si>
  <si>
    <t>M2</t>
  </si>
  <si>
    <t>002</t>
  </si>
  <si>
    <t>113107153</t>
  </si>
  <si>
    <t>Odstranění podkladu pl přes 50 do 200 m2 z kameniva těženého tl 300 mm</t>
  </si>
  <si>
    <t>m2</t>
  </si>
  <si>
    <t>003</t>
  </si>
  <si>
    <t>113154234</t>
  </si>
  <si>
    <t>Frézování živičného krytu tl 100 mm pruh š 2 m pl do 1000 m2 bez překážek v trase</t>
  </si>
  <si>
    <t>004</t>
  </si>
  <si>
    <t>122301102</t>
  </si>
  <si>
    <t>Odkopávky nezapažené v hor. 4 do 1000 m3</t>
  </si>
  <si>
    <t>m3</t>
  </si>
  <si>
    <t>005</t>
  </si>
  <si>
    <t>132301101</t>
  </si>
  <si>
    <t>Hloubení rýh šířky do 60 cm v hor.4 do 100 m3</t>
  </si>
  <si>
    <t>006</t>
  </si>
  <si>
    <t>162701105</t>
  </si>
  <si>
    <t>Vodorovné přemístění výkopku z hor.1-4 do 10000m</t>
  </si>
  <si>
    <t>007</t>
  </si>
  <si>
    <t>162701109</t>
  </si>
  <si>
    <t>Příplatek k vodorovnému přemístění výkopku/sypaniny z horniny tř. 1 až 4 ZKD 1000 m přes 10000 m</t>
  </si>
  <si>
    <t>M3</t>
  </si>
  <si>
    <t>008</t>
  </si>
  <si>
    <t>167101102</t>
  </si>
  <si>
    <t>Nakládání výkopku z hornin tř. 1 až 4 přes 100 m3</t>
  </si>
  <si>
    <t>009</t>
  </si>
  <si>
    <t>180404111</t>
  </si>
  <si>
    <t>Založení trávníku výsevem na vrstvě ornice</t>
  </si>
  <si>
    <t>010</t>
  </si>
  <si>
    <t>005724100</t>
  </si>
  <si>
    <t>osivo směs travní parková</t>
  </si>
  <si>
    <t>kg</t>
  </si>
  <si>
    <t>011</t>
  </si>
  <si>
    <t>181102302</t>
  </si>
  <si>
    <t>Úprava pláně v zářezech se zhutněním</t>
  </si>
  <si>
    <t>012</t>
  </si>
  <si>
    <t>181301103</t>
  </si>
  <si>
    <t>Rozprostření a urovnání ornice v rovině nebo ve svahu sklonu do 1:5 při souvislé ploše do 500 m2, tl. vrstvy 100 mm</t>
  </si>
  <si>
    <t>013</t>
  </si>
  <si>
    <t>103111000R</t>
  </si>
  <si>
    <t>zemina</t>
  </si>
  <si>
    <t>014</t>
  </si>
  <si>
    <t>213141111</t>
  </si>
  <si>
    <t>Zřízení vrstvy z geotextilie v rovině nebo ve sklonu do 1:5 š do 3 m</t>
  </si>
  <si>
    <t>015</t>
  </si>
  <si>
    <t>257979111x</t>
  </si>
  <si>
    <t>Příplatek za připevnění geotextilie k podkladu o sklonu do 10°, 4 skoby na 10 m2</t>
  </si>
  <si>
    <t>016</t>
  </si>
  <si>
    <t>693110600</t>
  </si>
  <si>
    <t>geotextilie netkaná PP 200g/m2</t>
  </si>
  <si>
    <t>017</t>
  </si>
  <si>
    <t>564851111</t>
  </si>
  <si>
    <t>Podklad ze štěrkodrtě ŠDA tl 150 mm</t>
  </si>
  <si>
    <t>018</t>
  </si>
  <si>
    <t>Podklad ze štěrkodrtě ŠDB tl 150 mm</t>
  </si>
  <si>
    <t>019</t>
  </si>
  <si>
    <t>565145121</t>
  </si>
  <si>
    <t>Asfaltový beton vrstva podkladní ACP 16 (obalované kamenivo OKS) tl 60 mm š přes 3 m</t>
  </si>
  <si>
    <t>020</t>
  </si>
  <si>
    <t>571908111x</t>
  </si>
  <si>
    <t>Kryt vymývaným dekoračním kamenivem (kačírkem) tl 50 mm</t>
  </si>
  <si>
    <t>021</t>
  </si>
  <si>
    <t>573231111</t>
  </si>
  <si>
    <t>Postřik živičný spojovací z emulze 0,5-0,7kgm2</t>
  </si>
  <si>
    <t>022</t>
  </si>
  <si>
    <t>577134121</t>
  </si>
  <si>
    <t>Asfaltový beton vrstva obrusná ACO 11 (ABS) tř. I tl 40 mm š přes 3 m z nemodifikovaného asfaltu</t>
  </si>
  <si>
    <t>023</t>
  </si>
  <si>
    <t>596211122</t>
  </si>
  <si>
    <t>Kladení zámkové dlažby komunikací pro pěší tl 60 mm</t>
  </si>
  <si>
    <t>024</t>
  </si>
  <si>
    <t>916231213</t>
  </si>
  <si>
    <t>Osazení silničního obrubníku betonového stojatého s boční opěrou do lože z betonu prostého</t>
  </si>
  <si>
    <t>m</t>
  </si>
  <si>
    <t>025</t>
  </si>
  <si>
    <t>916991121</t>
  </si>
  <si>
    <t>Lože pod obrubníky, krajníky nebo obruby z dlažebních kostek z betonu prostého</t>
  </si>
  <si>
    <t>026</t>
  </si>
  <si>
    <t>979097115</t>
  </si>
  <si>
    <t>Skládkovné - ostatní zeminy</t>
  </si>
  <si>
    <t>t</t>
  </si>
  <si>
    <t>027</t>
  </si>
  <si>
    <t>979098155</t>
  </si>
  <si>
    <t>Skládkovné asfalt fréza</t>
  </si>
  <si>
    <t>028</t>
  </si>
  <si>
    <t>997002511</t>
  </si>
  <si>
    <t>Vodorovné přemístění suti a vybouraných hmot bez naložení ale se složením a urovnáním do 1 km</t>
  </si>
  <si>
    <t>T</t>
  </si>
  <si>
    <t>029</t>
  </si>
  <si>
    <t>997002519</t>
  </si>
  <si>
    <t>Příplatek ZKD 1 km přemístění suti a vybouraných hmot</t>
  </si>
  <si>
    <t>030</t>
  </si>
  <si>
    <t>997002611</t>
  </si>
  <si>
    <t>Nakládání suti a vybouraných hmot</t>
  </si>
  <si>
    <t>031</t>
  </si>
  <si>
    <t>998225111</t>
  </si>
  <si>
    <t>Přesun hmot pro pozemní komunikace a letiště s krytem živičným</t>
  </si>
  <si>
    <t>032</t>
  </si>
  <si>
    <t>m100</t>
  </si>
  <si>
    <t>Dlažba 20x10 tl.60 přírodní</t>
  </si>
  <si>
    <t>033</t>
  </si>
  <si>
    <t>m103</t>
  </si>
  <si>
    <t>obrubník betonový silniční Standard 100x25x10 cm</t>
  </si>
  <si>
    <t>kus</t>
  </si>
  <si>
    <t>034</t>
  </si>
  <si>
    <t>999000001</t>
  </si>
  <si>
    <t>GZS</t>
  </si>
  <si>
    <t>kpl</t>
  </si>
  <si>
    <t>035</t>
  </si>
  <si>
    <t>999000002</t>
  </si>
  <si>
    <t>Geodet</t>
  </si>
  <si>
    <t>Stavba: Víceúčelové sport.hřiště č.p.86/5, Horní Ročov</t>
  </si>
  <si>
    <t>Víceúčelové sport.hřiště č.p.86/5, Horní Ročov</t>
  </si>
  <si>
    <t xml:space="preserve">Stavba: Víceúčelové sportovní hřiště na pozemku č. parc. 86/5 v k.ú. Horní Ročov – příprava a úprava ploch </t>
  </si>
  <si>
    <t>Slepý rozpočet pro výběrové řízení</t>
  </si>
  <si>
    <t>Městys Ročov</t>
  </si>
  <si>
    <t>Ing. Rostislav Mareš</t>
  </si>
  <si>
    <t>dle výsledku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</si>
</sst>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89">
    <xf numFmtId="0" fontId="2" fillId="0" borderId="0" xfId="0" applyFont="1"/>
    <xf numFmtId="0" fontId="2" fillId="0" borderId="0" xfId="0" applyFont="1" applyAlignment="1"/>
    <xf numFmtId="49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5" fillId="0" borderId="1" xfId="0" applyFont="1" applyBorder="1"/>
    <xf numFmtId="49" fontId="6" fillId="2" borderId="2" xfId="0" applyNumberFormat="1" applyFont="1" applyFill="1" applyBorder="1" applyAlignment="1">
      <alignment horizontal="left" vertical="center"/>
    </xf>
    <xf numFmtId="0" fontId="2" fillId="2" borderId="0" xfId="0" applyFont="1" applyFill="1"/>
    <xf numFmtId="49" fontId="6" fillId="2" borderId="0" xfId="0" applyNumberFormat="1" applyFont="1" applyFill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7" fillId="3" borderId="0" xfId="0" applyNumberFormat="1" applyFont="1" applyFill="1" applyAlignment="1">
      <alignment horizontal="right" vertical="center"/>
    </xf>
    <xf numFmtId="4" fontId="7" fillId="3" borderId="0" xfId="0" applyNumberFormat="1" applyFont="1" applyFill="1" applyAlignment="1">
      <alignment horizontal="right" vertical="center"/>
    </xf>
    <xf numFmtId="49" fontId="8" fillId="3" borderId="4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right" vertical="center"/>
    </xf>
    <xf numFmtId="4" fontId="8" fillId="3" borderId="7" xfId="0" applyNumberFormat="1" applyFont="1" applyFill="1" applyBorder="1" applyAlignment="1">
      <alignment horizontal="right" vertical="center"/>
    </xf>
    <xf numFmtId="49" fontId="8" fillId="3" borderId="8" xfId="0" applyNumberFormat="1" applyFont="1" applyFill="1" applyBorder="1" applyAlignment="1">
      <alignment horizontal="right" vertical="center"/>
    </xf>
    <xf numFmtId="4" fontId="8" fillId="3" borderId="9" xfId="0" applyNumberFormat="1" applyFont="1" applyFill="1" applyBorder="1" applyAlignment="1">
      <alignment horizontal="right" vertical="center"/>
    </xf>
    <xf numFmtId="0" fontId="2" fillId="3" borderId="0" xfId="0" applyFont="1" applyFill="1"/>
    <xf numFmtId="49" fontId="5" fillId="3" borderId="0" xfId="0" applyNumberFormat="1" applyFont="1" applyFill="1" applyAlignment="1">
      <alignment horizontal="right" vertical="center"/>
    </xf>
    <xf numFmtId="4" fontId="5" fillId="3" borderId="0" xfId="0" applyNumberFormat="1" applyFont="1" applyFill="1" applyAlignment="1">
      <alignment horizontal="right" vertical="center"/>
    </xf>
    <xf numFmtId="49" fontId="9" fillId="2" borderId="10" xfId="0" applyNumberFormat="1" applyFont="1" applyFill="1" applyBorder="1" applyAlignment="1">
      <alignment horizontal="left" vertical="center"/>
    </xf>
    <xf numFmtId="4" fontId="9" fillId="2" borderId="10" xfId="0" applyNumberFormat="1" applyFont="1" applyFill="1" applyBorder="1" applyAlignment="1">
      <alignment horizontal="left" vertical="center"/>
    </xf>
    <xf numFmtId="4" fontId="9" fillId="2" borderId="10" xfId="0" applyNumberFormat="1" applyFont="1" applyFill="1" applyBorder="1" applyAlignment="1">
      <alignment horizontal="right" vertical="center"/>
    </xf>
    <xf numFmtId="4" fontId="9" fillId="2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9" fillId="2" borderId="13" xfId="0" applyNumberFormat="1" applyFont="1" applyFill="1" applyBorder="1" applyAlignment="1">
      <alignment horizontal="left" vertical="center"/>
    </xf>
    <xf numFmtId="4" fontId="9" fillId="2" borderId="13" xfId="0" applyNumberFormat="1" applyFont="1" applyFill="1" applyBorder="1" applyAlignment="1">
      <alignment horizontal="left" vertical="center"/>
    </xf>
    <xf numFmtId="4" fontId="9" fillId="2" borderId="14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>
      <alignment horizontal="right" vertical="center"/>
    </xf>
    <xf numFmtId="49" fontId="10" fillId="4" borderId="2" xfId="0" applyNumberFormat="1" applyFont="1" applyFill="1" applyBorder="1" applyAlignment="1">
      <alignment horizontal="right" vertical="center"/>
    </xf>
    <xf numFmtId="49" fontId="10" fillId="4" borderId="3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Alignment="1">
      <alignment horizontal="right" vertical="center"/>
    </xf>
    <xf numFmtId="49" fontId="10" fillId="2" borderId="3" xfId="0" applyNumberFormat="1" applyFont="1" applyFill="1" applyBorder="1" applyAlignment="1">
      <alignment horizontal="right" vertical="center"/>
    </xf>
    <xf numFmtId="164" fontId="11" fillId="4" borderId="3" xfId="0" applyNumberFormat="1" applyFont="1" applyFill="1" applyBorder="1" applyAlignment="1">
      <alignment horizontal="left" vertical="center"/>
    </xf>
    <xf numFmtId="0" fontId="2" fillId="2" borderId="0" xfId="0" applyFont="1" applyFill="1" applyBorder="1"/>
    <xf numFmtId="49" fontId="8" fillId="3" borderId="16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right" vertical="center"/>
    </xf>
    <xf numFmtId="49" fontId="8" fillId="3" borderId="17" xfId="0" applyNumberFormat="1" applyFont="1" applyFill="1" applyBorder="1" applyAlignment="1">
      <alignment horizontal="right" vertical="center"/>
    </xf>
    <xf numFmtId="49" fontId="11" fillId="4" borderId="2" xfId="0" applyNumberFormat="1" applyFont="1" applyFill="1" applyBorder="1" applyAlignment="1">
      <alignment horizontal="left" vertical="center"/>
    </xf>
    <xf numFmtId="164" fontId="12" fillId="4" borderId="3" xfId="0" applyNumberFormat="1" applyFont="1" applyFill="1" applyBorder="1" applyAlignment="1">
      <alignment horizontal="left" vertical="center"/>
    </xf>
    <xf numFmtId="49" fontId="11" fillId="4" borderId="10" xfId="0" applyNumberFormat="1" applyFont="1" applyFill="1" applyBorder="1" applyAlignment="1">
      <alignment horizontal="left" vertical="center"/>
    </xf>
    <xf numFmtId="164" fontId="12" fillId="4" borderId="18" xfId="0" applyNumberFormat="1" applyFont="1" applyFill="1" applyBorder="1" applyAlignment="1">
      <alignment horizontal="left" vertical="center"/>
    </xf>
    <xf numFmtId="49" fontId="7" fillId="3" borderId="0" xfId="0" applyNumberFormat="1" applyFont="1" applyFill="1" applyBorder="1" applyAlignment="1">
      <alignment horizontal="right" vertical="center"/>
    </xf>
    <xf numFmtId="49" fontId="7" fillId="3" borderId="17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/>
    <xf numFmtId="0" fontId="11" fillId="4" borderId="2" xfId="0" applyFont="1" applyFill="1" applyBorder="1" applyAlignment="1">
      <alignment horizontal="left" vertical="center"/>
    </xf>
    <xf numFmtId="49" fontId="4" fillId="4" borderId="10" xfId="0" applyNumberFormat="1" applyFont="1" applyFill="1" applyBorder="1" applyAlignment="1">
      <alignment horizontal="left" vertical="center"/>
    </xf>
    <xf numFmtId="4" fontId="4" fillId="4" borderId="10" xfId="0" applyNumberFormat="1" applyFont="1" applyFill="1" applyBorder="1" applyAlignment="1">
      <alignment horizontal="right" vertical="center"/>
    </xf>
    <xf numFmtId="4" fontId="4" fillId="4" borderId="11" xfId="0" applyNumberFormat="1" applyFont="1" applyFill="1" applyBorder="1" applyAlignment="1">
      <alignment horizontal="right" vertical="center"/>
    </xf>
    <xf numFmtId="49" fontId="4" fillId="4" borderId="19" xfId="0" applyNumberFormat="1" applyFont="1" applyFill="1" applyBorder="1" applyAlignment="1">
      <alignment horizontal="left" vertical="center"/>
    </xf>
    <xf numFmtId="4" fontId="4" fillId="4" borderId="19" xfId="0" applyNumberFormat="1" applyFont="1" applyFill="1" applyBorder="1" applyAlignment="1">
      <alignment horizontal="right" vertical="center"/>
    </xf>
    <xf numFmtId="4" fontId="4" fillId="4" borderId="20" xfId="0" applyNumberFormat="1" applyFont="1" applyFill="1" applyBorder="1" applyAlignment="1">
      <alignment horizontal="right" vertical="center"/>
    </xf>
    <xf numFmtId="4" fontId="4" fillId="4" borderId="18" xfId="0" applyNumberFormat="1" applyFont="1" applyFill="1" applyBorder="1" applyAlignment="1">
      <alignment horizontal="right" vertical="center"/>
    </xf>
    <xf numFmtId="4" fontId="4" fillId="4" borderId="2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9" fontId="4" fillId="5" borderId="18" xfId="0" applyNumberFormat="1" applyFont="1" applyFill="1" applyBorder="1" applyAlignment="1">
      <alignment horizontal="left" vertical="center"/>
    </xf>
    <xf numFmtId="49" fontId="4" fillId="5" borderId="18" xfId="0" applyNumberFormat="1" applyFont="1" applyFill="1" applyBorder="1" applyAlignment="1">
      <alignment horizontal="right" vertical="center"/>
    </xf>
    <xf numFmtId="49" fontId="4" fillId="5" borderId="21" xfId="0" applyNumberFormat="1" applyFont="1" applyFill="1" applyBorder="1" applyAlignment="1">
      <alignment horizontal="right" vertical="center"/>
    </xf>
    <xf numFmtId="49" fontId="8" fillId="0" borderId="24" xfId="0" applyNumberFormat="1" applyFont="1" applyBorder="1" applyAlignment="1">
      <alignment horizontal="center" vertical="center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left" vertical="center" indent="2"/>
    </xf>
    <xf numFmtId="0" fontId="2" fillId="0" borderId="14" xfId="0" applyFont="1" applyBorder="1"/>
    <xf numFmtId="49" fontId="9" fillId="2" borderId="27" xfId="0" applyNumberFormat="1" applyFont="1" applyFill="1" applyBorder="1" applyAlignment="1">
      <alignment horizontal="left" vertical="center" indent="4"/>
    </xf>
    <xf numFmtId="0" fontId="4" fillId="4" borderId="25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left" vertical="center" indent="2"/>
    </xf>
    <xf numFmtId="0" fontId="15" fillId="0" borderId="2" xfId="0" applyFont="1" applyBorder="1" applyAlignment="1">
      <alignment horizontal="left" vertical="center"/>
    </xf>
    <xf numFmtId="49" fontId="9" fillId="2" borderId="28" xfId="0" applyNumberFormat="1" applyFont="1" applyFill="1" applyBorder="1" applyAlignment="1">
      <alignment horizontal="left" vertical="center" indent="4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4" borderId="2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</cellXfs>
  <cellStyles count="1">
    <cellStyle name="Normální" xfId="0" builtinId="0"/>
  </cellStyles>
  <dxfs count="6"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0"/>
  <sheetViews>
    <sheetView tabSelected="1" view="pageBreakPreview" topLeftCell="A2" zoomScaleNormal="100" zoomScaleSheetLayoutView="100" workbookViewId="0">
      <selection activeCell="A20" sqref="A20"/>
    </sheetView>
  </sheetViews>
  <sheetFormatPr defaultColWidth="8" defaultRowHeight="15" x14ac:dyDescent="0.25"/>
  <cols>
    <col min="1" max="1" width="23.7109375" customWidth="1"/>
    <col min="2" max="2" width="36.7109375" customWidth="1"/>
    <col min="3" max="3" width="6" customWidth="1"/>
    <col min="4" max="4" width="31.5703125" customWidth="1"/>
    <col min="5" max="5" width="27" customWidth="1"/>
  </cols>
  <sheetData>
    <row r="1" spans="1:5" ht="15" hidden="1" customHeight="1" collapsed="1" x14ac:dyDescent="0.25"/>
    <row r="2" spans="1:5" ht="35.25" customHeight="1" x14ac:dyDescent="0.25">
      <c r="A2" s="66" t="s">
        <v>0</v>
      </c>
      <c r="B2" s="66"/>
      <c r="C2" s="66"/>
      <c r="D2" s="66"/>
      <c r="E2" s="66"/>
    </row>
    <row r="3" spans="1:5" x14ac:dyDescent="0.25">
      <c r="A3" s="67" t="s">
        <v>140</v>
      </c>
      <c r="B3" s="67"/>
      <c r="C3" s="67"/>
      <c r="D3" s="67"/>
      <c r="E3" s="67"/>
    </row>
    <row r="4" spans="1:5" x14ac:dyDescent="0.25">
      <c r="A4" s="68" t="s">
        <v>1</v>
      </c>
      <c r="B4" s="68"/>
      <c r="C4" s="68"/>
      <c r="D4" s="68"/>
      <c r="E4" s="68"/>
    </row>
    <row r="5" spans="1:5" ht="16.5" customHeight="1" x14ac:dyDescent="0.25">
      <c r="A5" s="35" t="s">
        <v>2</v>
      </c>
      <c r="B5" s="87" t="s">
        <v>142</v>
      </c>
      <c r="C5" s="7"/>
      <c r="D5" s="6"/>
      <c r="E5" s="6"/>
    </row>
    <row r="6" spans="1:5" ht="16.5" customHeight="1" x14ac:dyDescent="0.25">
      <c r="A6" s="36" t="s">
        <v>3</v>
      </c>
      <c r="B6" s="87" t="s">
        <v>143</v>
      </c>
      <c r="C6" s="7"/>
      <c r="D6" s="8"/>
      <c r="E6" s="8"/>
    </row>
    <row r="7" spans="1:5" ht="16.5" customHeight="1" x14ac:dyDescent="0.25">
      <c r="A7" s="37" t="s">
        <v>4</v>
      </c>
      <c r="B7" s="88" t="s">
        <v>144</v>
      </c>
      <c r="C7" s="39"/>
      <c r="D7" s="9"/>
      <c r="E7" s="9"/>
    </row>
    <row r="8" spans="1:5" ht="16.5" customHeight="1" x14ac:dyDescent="0.25">
      <c r="A8" s="49"/>
      <c r="B8" s="50"/>
      <c r="C8" s="52"/>
      <c r="D8" s="51"/>
      <c r="E8" s="51"/>
    </row>
    <row r="9" spans="1:5" ht="15" customHeight="1" x14ac:dyDescent="0.25">
      <c r="A9" s="1"/>
      <c r="B9" s="10" t="s">
        <v>5</v>
      </c>
      <c r="C9" s="47"/>
      <c r="D9" s="11" t="s">
        <v>1</v>
      </c>
    </row>
    <row r="10" spans="1:5" ht="9" customHeight="1" x14ac:dyDescent="0.25">
      <c r="A10" s="1"/>
      <c r="B10" s="10"/>
      <c r="C10" s="48"/>
      <c r="D10" s="11"/>
    </row>
    <row r="11" spans="1:5" ht="20.25" customHeight="1" x14ac:dyDescent="0.25">
      <c r="A11" s="1"/>
      <c r="B11" s="12" t="s">
        <v>6</v>
      </c>
      <c r="C11" s="40"/>
      <c r="D11" s="13">
        <f>'Položkový rozpočet'!H5</f>
        <v>0</v>
      </c>
    </row>
    <row r="12" spans="1:5" ht="19.5" customHeight="1" x14ac:dyDescent="0.25">
      <c r="A12" s="1"/>
      <c r="B12" s="14" t="s">
        <v>7</v>
      </c>
      <c r="C12" s="41"/>
      <c r="D12" s="15">
        <f>'Položkový rozpočet'!J5</f>
        <v>0</v>
      </c>
    </row>
    <row r="13" spans="1:5" ht="20.25" customHeight="1" x14ac:dyDescent="0.25">
      <c r="A13" s="1"/>
      <c r="B13" s="16" t="s">
        <v>8</v>
      </c>
      <c r="C13" s="42"/>
      <c r="D13" s="17">
        <f>'Položkový rozpočet'!K5</f>
        <v>0</v>
      </c>
    </row>
    <row r="14" spans="1:5" ht="9" customHeight="1" x14ac:dyDescent="0.25">
      <c r="A14" s="1"/>
      <c r="B14" s="10"/>
      <c r="C14" s="10"/>
      <c r="D14" s="18"/>
    </row>
    <row r="15" spans="1:5" ht="15" customHeight="1" x14ac:dyDescent="0.25">
      <c r="A15" s="1"/>
      <c r="B15" s="10"/>
      <c r="C15" s="10"/>
      <c r="D15" s="19"/>
    </row>
    <row r="16" spans="1:5" ht="15" customHeight="1" x14ac:dyDescent="0.25">
      <c r="A16" s="1"/>
      <c r="B16" s="10"/>
      <c r="C16" s="10"/>
      <c r="D16" s="20"/>
    </row>
    <row r="17" spans="1:5" ht="15" customHeight="1" x14ac:dyDescent="0.25">
      <c r="A17" s="1"/>
      <c r="B17" s="10"/>
      <c r="C17" s="10"/>
      <c r="D17" s="20"/>
    </row>
    <row r="18" spans="1:5" ht="15" customHeight="1" x14ac:dyDescent="0.25">
      <c r="A18" s="1"/>
      <c r="B18" s="1"/>
      <c r="C18" s="1"/>
      <c r="D18" s="1"/>
      <c r="E18" s="1"/>
    </row>
    <row r="19" spans="1:5" ht="15" customHeight="1" x14ac:dyDescent="0.25">
      <c r="A19" s="33"/>
      <c r="B19" s="43" t="s">
        <v>1</v>
      </c>
      <c r="C19" s="45"/>
      <c r="D19" s="33" t="s">
        <v>9</v>
      </c>
      <c r="E19" s="53" t="s">
        <v>1</v>
      </c>
    </row>
    <row r="20" spans="1:5" ht="15" customHeight="1" x14ac:dyDescent="0.25">
      <c r="A20" s="34"/>
      <c r="B20" s="44"/>
      <c r="C20" s="46"/>
      <c r="D20" s="34" t="s">
        <v>10</v>
      </c>
      <c r="E20" s="38"/>
    </row>
  </sheetData>
  <mergeCells count="3">
    <mergeCell ref="A2:E2"/>
    <mergeCell ref="A3:E3"/>
    <mergeCell ref="A4:E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L10"/>
  <sheetViews>
    <sheetView view="pageBreakPreview" topLeftCell="A2" zoomScaleNormal="100" zoomScaleSheetLayoutView="100" workbookViewId="0">
      <selection activeCell="R11" sqref="R11"/>
    </sheetView>
  </sheetViews>
  <sheetFormatPr defaultColWidth="8" defaultRowHeight="15" outlineLevelRow="1" x14ac:dyDescent="0.25"/>
  <cols>
    <col min="1" max="1" width="2.28515625" customWidth="1"/>
    <col min="2" max="2" width="6.7109375" customWidth="1"/>
    <col min="3" max="3" width="10.5703125" customWidth="1"/>
    <col min="4" max="4" width="38.85546875" customWidth="1"/>
    <col min="5" max="5" width="6.85546875" customWidth="1"/>
    <col min="6" max="6" width="7" customWidth="1"/>
    <col min="8" max="8" width="7.42578125" customWidth="1"/>
    <col min="9" max="9" width="13.7109375" customWidth="1"/>
    <col min="10" max="10" width="14.140625" customWidth="1"/>
    <col min="11" max="11" width="13.140625" customWidth="1"/>
    <col min="12" max="12" width="9.140625" customWidth="1" collapsed="1"/>
  </cols>
  <sheetData>
    <row r="1" spans="1:12" ht="15" hidden="1" customHeight="1" collapsed="1" x14ac:dyDescent="0.25"/>
    <row r="2" spans="1:12" ht="20.100000000000001" customHeight="1" x14ac:dyDescent="0.25">
      <c r="A2" s="76" t="s">
        <v>140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ht="20.100000000000001" customHeight="1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2" ht="17.100000000000001" customHeight="1" x14ac:dyDescent="0.25">
      <c r="A4" s="78" t="s">
        <v>11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ht="20.100000000000001" customHeight="1" x14ac:dyDescent="0.25">
      <c r="A5" s="72" t="s">
        <v>138</v>
      </c>
      <c r="B5" s="73"/>
      <c r="C5" s="73"/>
      <c r="D5" s="73"/>
      <c r="E5" s="73"/>
      <c r="F5" s="73"/>
      <c r="G5" s="73"/>
      <c r="H5" s="73"/>
      <c r="I5" s="55" t="s">
        <v>12</v>
      </c>
      <c r="J5" s="55" t="s">
        <v>13</v>
      </c>
      <c r="K5" s="56" t="s">
        <v>14</v>
      </c>
    </row>
    <row r="6" spans="1:12" ht="7.5" customHeight="1" x14ac:dyDescent="0.25">
      <c r="A6" s="74" t="s">
        <v>1</v>
      </c>
      <c r="B6" s="75"/>
      <c r="C6" s="75"/>
      <c r="D6" s="75"/>
      <c r="E6" s="75"/>
      <c r="F6" s="75"/>
      <c r="G6" s="75"/>
      <c r="H6" s="75"/>
      <c r="I6" s="60"/>
      <c r="J6" s="60"/>
      <c r="K6" s="61"/>
    </row>
    <row r="7" spans="1:12" ht="20.100000000000001" customHeight="1" x14ac:dyDescent="0.25">
      <c r="A7" s="69" t="s">
        <v>139</v>
      </c>
      <c r="B7" s="70"/>
      <c r="C7" s="70"/>
      <c r="D7" s="70"/>
      <c r="E7" s="29"/>
      <c r="F7" s="29"/>
      <c r="G7" s="30"/>
      <c r="H7" s="30"/>
      <c r="I7" s="31">
        <f>SUM('Položkový rozpočet'!H7)</f>
        <v>0</v>
      </c>
      <c r="J7" s="31">
        <f>SUM('Položkový rozpočet'!J7)</f>
        <v>0</v>
      </c>
      <c r="K7" s="32">
        <f>SUM('Položkový rozpočet'!K7)</f>
        <v>0</v>
      </c>
      <c r="L7" s="62">
        <v>0</v>
      </c>
    </row>
    <row r="8" spans="1:12" ht="20.100000000000001" customHeight="1" outlineLevel="1" x14ac:dyDescent="0.25">
      <c r="A8" s="71" t="s">
        <v>15</v>
      </c>
      <c r="B8" s="70"/>
      <c r="C8" s="70"/>
      <c r="D8" s="70"/>
      <c r="E8" s="29"/>
      <c r="F8" s="29"/>
      <c r="G8" s="30"/>
      <c r="H8" s="30"/>
      <c r="I8" s="31">
        <f>SUM('Položkový rozpočet'!H8)</f>
        <v>0</v>
      </c>
      <c r="J8" s="31">
        <f>SUM('Položkový rozpočet'!J8)</f>
        <v>0</v>
      </c>
      <c r="K8" s="32">
        <f>SUM('Položkový rozpočet'!K8)</f>
        <v>0</v>
      </c>
      <c r="L8" s="62">
        <v>1</v>
      </c>
    </row>
    <row r="9" spans="1:12" ht="20.100000000000001" customHeight="1" x14ac:dyDescent="0.25">
      <c r="A9" s="72" t="s">
        <v>138</v>
      </c>
      <c r="B9" s="73"/>
      <c r="C9" s="73"/>
      <c r="D9" s="73"/>
      <c r="E9" s="73"/>
      <c r="F9" s="73"/>
      <c r="G9" s="73"/>
      <c r="H9" s="73"/>
      <c r="I9" s="55">
        <f>SUM(I7)</f>
        <v>0</v>
      </c>
      <c r="J9" s="55">
        <f>SUM(J7)</f>
        <v>0</v>
      </c>
      <c r="K9" s="56">
        <f>SUM(K7)</f>
        <v>0</v>
      </c>
    </row>
    <row r="10" spans="1:12" ht="6" customHeight="1" x14ac:dyDescent="0.25">
      <c r="A10" s="74" t="s">
        <v>1</v>
      </c>
      <c r="B10" s="75"/>
      <c r="C10" s="75"/>
      <c r="D10" s="75"/>
      <c r="E10" s="75"/>
      <c r="F10" s="75"/>
      <c r="G10" s="75"/>
      <c r="H10" s="75"/>
      <c r="I10" s="60"/>
      <c r="J10" s="60"/>
      <c r="K10" s="61"/>
    </row>
  </sheetData>
  <mergeCells count="9">
    <mergeCell ref="A7:D7"/>
    <mergeCell ref="A8:D8"/>
    <mergeCell ref="A9:H9"/>
    <mergeCell ref="A10:H10"/>
    <mergeCell ref="A2:K2"/>
    <mergeCell ref="A3:K3"/>
    <mergeCell ref="A4:K4"/>
    <mergeCell ref="A5:H5"/>
    <mergeCell ref="A6:H6"/>
  </mergeCells>
  <conditionalFormatting sqref="A7:K7 A8:K8">
    <cfRule type="expression" dxfId="5" priority="1" stopIfTrue="1">
      <formula>$L7=0</formula>
    </cfRule>
    <cfRule type="expression" dxfId="4" priority="2" stopIfTrue="1">
      <formula>$L7=1</formula>
    </cfRule>
    <cfRule type="expression" dxfId="3" priority="3" stopIfTrue="1">
      <formula>$L7&gt;1</formula>
    </cfRule>
  </conditionalFormatting>
  <pageMargins left="0.70866141732283472" right="0.70866141732283472" top="0.78740157480314965" bottom="0.78740157480314965" header="0.31496062992125984" footer="0.31496062992125984"/>
  <pageSetup paperSize="9" scale="65" orientation="portrait" r:id="rId1"/>
  <headerFooter alignWithMargins="0">
    <oddHeader>Stránka &amp;P z &amp;N</oddHeader>
    <evenHeader>Stránka &amp;P z &amp;N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L45"/>
  <sheetViews>
    <sheetView view="pageBreakPreview" topLeftCell="A2" zoomScaleNormal="100" zoomScaleSheetLayoutView="100" workbookViewId="0">
      <selection activeCell="A2" sqref="A2:K2"/>
    </sheetView>
  </sheetViews>
  <sheetFormatPr defaultColWidth="8" defaultRowHeight="15" outlineLevelRow="3" x14ac:dyDescent="0.25"/>
  <cols>
    <col min="1" max="1" width="2.28515625" customWidth="1"/>
    <col min="2" max="2" width="6.7109375" customWidth="1"/>
    <col min="3" max="3" width="10.5703125" customWidth="1"/>
    <col min="4" max="4" width="36.7109375" customWidth="1"/>
    <col min="5" max="5" width="6.85546875" customWidth="1"/>
    <col min="6" max="6" width="7" customWidth="1"/>
    <col min="8" max="8" width="14.140625" customWidth="1"/>
    <col min="9" max="9" width="7.42578125" customWidth="1"/>
    <col min="10" max="10" width="14.140625" customWidth="1"/>
    <col min="11" max="11" width="13.28515625" customWidth="1"/>
    <col min="12" max="12" width="0.28515625" customWidth="1" collapsed="1"/>
  </cols>
  <sheetData>
    <row r="1" spans="1:12" ht="15" hidden="1" customHeight="1" collapsed="1" x14ac:dyDescent="0.25"/>
    <row r="2" spans="1:12" ht="20.100000000000001" customHeight="1" x14ac:dyDescent="0.25">
      <c r="A2" s="76" t="s">
        <v>140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ht="20.100000000000001" customHeight="1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2" ht="15" customHeight="1" x14ac:dyDescent="0.25">
      <c r="A4" s="83" t="s">
        <v>141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2" ht="20.100000000000001" customHeight="1" x14ac:dyDescent="0.25">
      <c r="A5" s="72" t="s">
        <v>138</v>
      </c>
      <c r="B5" s="73"/>
      <c r="C5" s="73"/>
      <c r="D5" s="73"/>
      <c r="E5" s="54"/>
      <c r="F5" s="54"/>
      <c r="G5" s="54"/>
      <c r="H5" s="55">
        <f>SUBTOTAL(9,H7:H44)</f>
        <v>0</v>
      </c>
      <c r="I5" s="54"/>
      <c r="J5" s="55">
        <f>SUBTOTAL(9,J7:J44)</f>
        <v>0</v>
      </c>
      <c r="K5" s="56">
        <f>SUBTOTAL(9,K7:K44)</f>
        <v>0</v>
      </c>
    </row>
    <row r="6" spans="1:12" ht="6.75" customHeight="1" x14ac:dyDescent="0.25">
      <c r="A6" s="85" t="s">
        <v>1</v>
      </c>
      <c r="B6" s="86"/>
      <c r="C6" s="86"/>
      <c r="D6" s="86"/>
      <c r="E6" s="57"/>
      <c r="F6" s="57"/>
      <c r="G6" s="57"/>
      <c r="H6" s="58"/>
      <c r="I6" s="57"/>
      <c r="J6" s="58"/>
      <c r="K6" s="59"/>
    </row>
    <row r="7" spans="1:12" ht="20.100000000000001" customHeight="1" x14ac:dyDescent="0.25">
      <c r="A7" s="80" t="s">
        <v>139</v>
      </c>
      <c r="B7" s="81"/>
      <c r="C7" s="81"/>
      <c r="D7" s="81"/>
      <c r="E7" s="21"/>
      <c r="F7" s="21"/>
      <c r="G7" s="22"/>
      <c r="H7" s="23">
        <f>SUBTOTAL(9,H8:H44)</f>
        <v>0</v>
      </c>
      <c r="I7" s="22"/>
      <c r="J7" s="23">
        <f>SUBTOTAL(9,J8:J44)</f>
        <v>0</v>
      </c>
      <c r="K7" s="24">
        <f>SUBTOTAL(9,K8:K44)</f>
        <v>0</v>
      </c>
      <c r="L7" s="62">
        <v>0</v>
      </c>
    </row>
    <row r="8" spans="1:12" ht="20.100000000000001" customHeight="1" outlineLevel="1" x14ac:dyDescent="0.25">
      <c r="A8" s="82" t="s">
        <v>15</v>
      </c>
      <c r="B8" s="81"/>
      <c r="C8" s="81"/>
      <c r="D8" s="81"/>
      <c r="E8" s="21"/>
      <c r="F8" s="21"/>
      <c r="G8" s="22"/>
      <c r="H8" s="23">
        <f>SUBTOTAL(9,H9:H44)</f>
        <v>0</v>
      </c>
      <c r="I8" s="22"/>
      <c r="J8" s="23">
        <f>SUBTOTAL(9,J9:J44)</f>
        <v>0</v>
      </c>
      <c r="K8" s="24">
        <f>SUBTOTAL(9,K9:K44)</f>
        <v>0</v>
      </c>
      <c r="L8" s="62">
        <v>1</v>
      </c>
    </row>
    <row r="9" spans="1:12" ht="15" customHeight="1" outlineLevel="2" x14ac:dyDescent="0.25">
      <c r="A9" s="26"/>
      <c r="B9" s="63" t="s">
        <v>16</v>
      </c>
      <c r="C9" s="63" t="s">
        <v>17</v>
      </c>
      <c r="D9" s="63" t="s">
        <v>18</v>
      </c>
      <c r="E9" s="64" t="s">
        <v>19</v>
      </c>
      <c r="F9" s="64" t="s">
        <v>20</v>
      </c>
      <c r="G9" s="64" t="s">
        <v>21</v>
      </c>
      <c r="H9" s="64" t="s">
        <v>12</v>
      </c>
      <c r="I9" s="64" t="s">
        <v>22</v>
      </c>
      <c r="J9" s="64" t="s">
        <v>23</v>
      </c>
      <c r="K9" s="65" t="s">
        <v>14</v>
      </c>
    </row>
    <row r="10" spans="1:12" ht="22.5" outlineLevel="3" x14ac:dyDescent="0.25">
      <c r="A10" s="5"/>
      <c r="B10" s="4" t="s">
        <v>24</v>
      </c>
      <c r="C10" s="27" t="s">
        <v>25</v>
      </c>
      <c r="D10" s="28" t="s">
        <v>26</v>
      </c>
      <c r="E10" s="2" t="s">
        <v>27</v>
      </c>
      <c r="F10" s="3">
        <v>288</v>
      </c>
      <c r="G10" s="3"/>
      <c r="H10" s="3"/>
      <c r="I10" s="3">
        <v>21</v>
      </c>
      <c r="J10" s="3"/>
      <c r="K10" s="25"/>
    </row>
    <row r="11" spans="1:12" ht="22.5" outlineLevel="3" x14ac:dyDescent="0.25">
      <c r="A11" s="5"/>
      <c r="B11" s="4" t="s">
        <v>28</v>
      </c>
      <c r="C11" s="27" t="s">
        <v>29</v>
      </c>
      <c r="D11" s="28" t="s">
        <v>30</v>
      </c>
      <c r="E11" s="2" t="s">
        <v>31</v>
      </c>
      <c r="F11" s="3">
        <v>66.7</v>
      </c>
      <c r="G11" s="3"/>
      <c r="H11" s="3"/>
      <c r="I11" s="3">
        <v>21</v>
      </c>
      <c r="J11" s="3"/>
      <c r="K11" s="25"/>
    </row>
    <row r="12" spans="1:12" ht="22.5" outlineLevel="3" x14ac:dyDescent="0.25">
      <c r="A12" s="5"/>
      <c r="B12" s="4" t="s">
        <v>32</v>
      </c>
      <c r="C12" s="27" t="s">
        <v>33</v>
      </c>
      <c r="D12" s="28" t="s">
        <v>34</v>
      </c>
      <c r="E12" s="2" t="s">
        <v>27</v>
      </c>
      <c r="F12" s="3">
        <v>696.7</v>
      </c>
      <c r="G12" s="3"/>
      <c r="H12" s="3"/>
      <c r="I12" s="3">
        <v>21</v>
      </c>
      <c r="J12" s="3"/>
      <c r="K12" s="25"/>
    </row>
    <row r="13" spans="1:12" outlineLevel="3" x14ac:dyDescent="0.25">
      <c r="A13" s="5"/>
      <c r="B13" s="4" t="s">
        <v>35</v>
      </c>
      <c r="C13" s="27" t="s">
        <v>36</v>
      </c>
      <c r="D13" s="28" t="s">
        <v>37</v>
      </c>
      <c r="E13" s="2" t="s">
        <v>38</v>
      </c>
      <c r="F13" s="3">
        <v>50.55</v>
      </c>
      <c r="G13" s="3"/>
      <c r="H13" s="3"/>
      <c r="I13" s="3">
        <v>21</v>
      </c>
      <c r="J13" s="3"/>
      <c r="K13" s="25"/>
    </row>
    <row r="14" spans="1:12" outlineLevel="3" x14ac:dyDescent="0.25">
      <c r="A14" s="5"/>
      <c r="B14" s="4" t="s">
        <v>39</v>
      </c>
      <c r="C14" s="27" t="s">
        <v>40</v>
      </c>
      <c r="D14" s="28" t="s">
        <v>41</v>
      </c>
      <c r="E14" s="2" t="s">
        <v>38</v>
      </c>
      <c r="F14" s="3">
        <v>14.85</v>
      </c>
      <c r="G14" s="3"/>
      <c r="H14" s="3"/>
      <c r="I14" s="3">
        <v>21</v>
      </c>
      <c r="J14" s="3"/>
      <c r="K14" s="25"/>
    </row>
    <row r="15" spans="1:12" ht="22.5" outlineLevel="3" x14ac:dyDescent="0.25">
      <c r="A15" s="5"/>
      <c r="B15" s="4" t="s">
        <v>42</v>
      </c>
      <c r="C15" s="27" t="s">
        <v>43</v>
      </c>
      <c r="D15" s="28" t="s">
        <v>44</v>
      </c>
      <c r="E15" s="2" t="s">
        <v>38</v>
      </c>
      <c r="F15" s="3">
        <v>65.400000000000006</v>
      </c>
      <c r="G15" s="3"/>
      <c r="H15" s="3"/>
      <c r="I15" s="3">
        <v>21</v>
      </c>
      <c r="J15" s="3"/>
      <c r="K15" s="25"/>
    </row>
    <row r="16" spans="1:12" ht="33.75" outlineLevel="3" x14ac:dyDescent="0.25">
      <c r="A16" s="5"/>
      <c r="B16" s="4" t="s">
        <v>45</v>
      </c>
      <c r="C16" s="27" t="s">
        <v>46</v>
      </c>
      <c r="D16" s="28" t="s">
        <v>47</v>
      </c>
      <c r="E16" s="2" t="s">
        <v>48</v>
      </c>
      <c r="F16" s="3">
        <v>1242.5999999999999</v>
      </c>
      <c r="G16" s="3"/>
      <c r="H16" s="3"/>
      <c r="I16" s="3">
        <v>21</v>
      </c>
      <c r="J16" s="3"/>
      <c r="K16" s="25"/>
    </row>
    <row r="17" spans="1:11" outlineLevel="3" x14ac:dyDescent="0.25">
      <c r="A17" s="5"/>
      <c r="B17" s="4" t="s">
        <v>49</v>
      </c>
      <c r="C17" s="27" t="s">
        <v>50</v>
      </c>
      <c r="D17" s="28" t="s">
        <v>51</v>
      </c>
      <c r="E17" s="2" t="s">
        <v>48</v>
      </c>
      <c r="F17" s="3">
        <v>65.31</v>
      </c>
      <c r="G17" s="3"/>
      <c r="H17" s="3"/>
      <c r="I17" s="3">
        <v>21</v>
      </c>
      <c r="J17" s="3"/>
      <c r="K17" s="25"/>
    </row>
    <row r="18" spans="1:11" outlineLevel="3" x14ac:dyDescent="0.25">
      <c r="A18" s="5"/>
      <c r="B18" s="4" t="s">
        <v>52</v>
      </c>
      <c r="C18" s="27" t="s">
        <v>53</v>
      </c>
      <c r="D18" s="28" t="s">
        <v>54</v>
      </c>
      <c r="E18" s="2" t="s">
        <v>31</v>
      </c>
      <c r="F18" s="3">
        <v>132</v>
      </c>
      <c r="G18" s="3"/>
      <c r="H18" s="3"/>
      <c r="I18" s="3">
        <v>21</v>
      </c>
      <c r="J18" s="3"/>
      <c r="K18" s="25"/>
    </row>
    <row r="19" spans="1:11" outlineLevel="3" x14ac:dyDescent="0.25">
      <c r="A19" s="5"/>
      <c r="B19" s="4" t="s">
        <v>55</v>
      </c>
      <c r="C19" s="27" t="s">
        <v>56</v>
      </c>
      <c r="D19" s="28" t="s">
        <v>57</v>
      </c>
      <c r="E19" s="2" t="s">
        <v>58</v>
      </c>
      <c r="F19" s="3">
        <v>33</v>
      </c>
      <c r="G19" s="3"/>
      <c r="H19" s="3"/>
      <c r="I19" s="3">
        <v>21</v>
      </c>
      <c r="J19" s="3"/>
      <c r="K19" s="25"/>
    </row>
    <row r="20" spans="1:11" outlineLevel="3" x14ac:dyDescent="0.25">
      <c r="A20" s="5"/>
      <c r="B20" s="4" t="s">
        <v>59</v>
      </c>
      <c r="C20" s="27" t="s">
        <v>60</v>
      </c>
      <c r="D20" s="28" t="s">
        <v>61</v>
      </c>
      <c r="E20" s="2" t="s">
        <v>27</v>
      </c>
      <c r="F20" s="3">
        <v>963</v>
      </c>
      <c r="G20" s="3"/>
      <c r="H20" s="3"/>
      <c r="I20" s="3">
        <v>21</v>
      </c>
      <c r="J20" s="3"/>
      <c r="K20" s="25"/>
    </row>
    <row r="21" spans="1:11" ht="33.75" outlineLevel="3" x14ac:dyDescent="0.25">
      <c r="A21" s="5"/>
      <c r="B21" s="4" t="s">
        <v>62</v>
      </c>
      <c r="C21" s="27" t="s">
        <v>63</v>
      </c>
      <c r="D21" s="28" t="s">
        <v>64</v>
      </c>
      <c r="E21" s="2" t="s">
        <v>31</v>
      </c>
      <c r="F21" s="3">
        <v>132</v>
      </c>
      <c r="G21" s="3"/>
      <c r="H21" s="3"/>
      <c r="I21" s="3">
        <v>21</v>
      </c>
      <c r="J21" s="3"/>
      <c r="K21" s="25"/>
    </row>
    <row r="22" spans="1:11" outlineLevel="3" x14ac:dyDescent="0.25">
      <c r="A22" s="5"/>
      <c r="B22" s="4" t="s">
        <v>65</v>
      </c>
      <c r="C22" s="27" t="s">
        <v>66</v>
      </c>
      <c r="D22" s="28" t="s">
        <v>67</v>
      </c>
      <c r="E22" s="2" t="s">
        <v>38</v>
      </c>
      <c r="F22" s="3">
        <v>13.2</v>
      </c>
      <c r="G22" s="3"/>
      <c r="H22" s="3"/>
      <c r="I22" s="3">
        <v>21</v>
      </c>
      <c r="J22" s="3"/>
      <c r="K22" s="25"/>
    </row>
    <row r="23" spans="1:11" ht="22.5" outlineLevel="3" x14ac:dyDescent="0.25">
      <c r="A23" s="5"/>
      <c r="B23" s="4" t="s">
        <v>68</v>
      </c>
      <c r="C23" s="27" t="s">
        <v>69</v>
      </c>
      <c r="D23" s="28" t="s">
        <v>70</v>
      </c>
      <c r="E23" s="2" t="s">
        <v>27</v>
      </c>
      <c r="F23" s="3">
        <v>158</v>
      </c>
      <c r="G23" s="3"/>
      <c r="H23" s="3"/>
      <c r="I23" s="3">
        <v>21</v>
      </c>
      <c r="J23" s="3"/>
      <c r="K23" s="25"/>
    </row>
    <row r="24" spans="1:11" ht="22.5" outlineLevel="3" x14ac:dyDescent="0.25">
      <c r="A24" s="5"/>
      <c r="B24" s="4" t="s">
        <v>71</v>
      </c>
      <c r="C24" s="27" t="s">
        <v>72</v>
      </c>
      <c r="D24" s="28" t="s">
        <v>73</v>
      </c>
      <c r="E24" s="2" t="s">
        <v>27</v>
      </c>
      <c r="F24" s="3">
        <v>158</v>
      </c>
      <c r="G24" s="3"/>
      <c r="H24" s="3"/>
      <c r="I24" s="3">
        <v>21</v>
      </c>
      <c r="J24" s="3"/>
      <c r="K24" s="25"/>
    </row>
    <row r="25" spans="1:11" outlineLevel="3" x14ac:dyDescent="0.25">
      <c r="A25" s="5"/>
      <c r="B25" s="4" t="s">
        <v>74</v>
      </c>
      <c r="C25" s="27" t="s">
        <v>75</v>
      </c>
      <c r="D25" s="28" t="s">
        <v>76</v>
      </c>
      <c r="E25" s="2" t="s">
        <v>27</v>
      </c>
      <c r="F25" s="3">
        <v>173.8</v>
      </c>
      <c r="G25" s="3"/>
      <c r="H25" s="3"/>
      <c r="I25" s="3">
        <v>21</v>
      </c>
      <c r="J25" s="3"/>
      <c r="K25" s="25"/>
    </row>
    <row r="26" spans="1:11" outlineLevel="3" x14ac:dyDescent="0.25">
      <c r="A26" s="5"/>
      <c r="B26" s="4" t="s">
        <v>77</v>
      </c>
      <c r="C26" s="27" t="s">
        <v>78</v>
      </c>
      <c r="D26" s="28" t="s">
        <v>79</v>
      </c>
      <c r="E26" s="2" t="s">
        <v>31</v>
      </c>
      <c r="F26" s="3">
        <v>45</v>
      </c>
      <c r="G26" s="3"/>
      <c r="H26" s="3"/>
      <c r="I26" s="3">
        <v>21</v>
      </c>
      <c r="J26" s="3"/>
      <c r="K26" s="25"/>
    </row>
    <row r="27" spans="1:11" outlineLevel="3" x14ac:dyDescent="0.25">
      <c r="A27" s="5"/>
      <c r="B27" s="4" t="s">
        <v>80</v>
      </c>
      <c r="C27" s="27" t="s">
        <v>78</v>
      </c>
      <c r="D27" s="28" t="s">
        <v>81</v>
      </c>
      <c r="E27" s="2" t="s">
        <v>31</v>
      </c>
      <c r="F27" s="3">
        <v>130</v>
      </c>
      <c r="G27" s="3"/>
      <c r="H27" s="3"/>
      <c r="I27" s="3">
        <v>21</v>
      </c>
      <c r="J27" s="3"/>
      <c r="K27" s="25"/>
    </row>
    <row r="28" spans="1:11" ht="22.5" outlineLevel="3" x14ac:dyDescent="0.25">
      <c r="A28" s="5"/>
      <c r="B28" s="4" t="s">
        <v>82</v>
      </c>
      <c r="C28" s="27" t="s">
        <v>83</v>
      </c>
      <c r="D28" s="28" t="s">
        <v>84</v>
      </c>
      <c r="E28" s="2" t="s">
        <v>27</v>
      </c>
      <c r="F28" s="3">
        <v>720</v>
      </c>
      <c r="G28" s="3"/>
      <c r="H28" s="3"/>
      <c r="I28" s="3">
        <v>21</v>
      </c>
      <c r="J28" s="3"/>
      <c r="K28" s="25"/>
    </row>
    <row r="29" spans="1:11" ht="22.5" outlineLevel="3" x14ac:dyDescent="0.25">
      <c r="A29" s="5"/>
      <c r="B29" s="4" t="s">
        <v>85</v>
      </c>
      <c r="C29" s="27" t="s">
        <v>86</v>
      </c>
      <c r="D29" s="28" t="s">
        <v>87</v>
      </c>
      <c r="E29" s="2" t="s">
        <v>27</v>
      </c>
      <c r="F29" s="3">
        <v>158</v>
      </c>
      <c r="G29" s="3"/>
      <c r="H29" s="3"/>
      <c r="I29" s="3">
        <v>21</v>
      </c>
      <c r="J29" s="3"/>
      <c r="K29" s="25"/>
    </row>
    <row r="30" spans="1:11" outlineLevel="3" x14ac:dyDescent="0.25">
      <c r="A30" s="5"/>
      <c r="B30" s="4" t="s">
        <v>88</v>
      </c>
      <c r="C30" s="27" t="s">
        <v>89</v>
      </c>
      <c r="D30" s="28" t="s">
        <v>90</v>
      </c>
      <c r="E30" s="2" t="s">
        <v>31</v>
      </c>
      <c r="F30" s="3">
        <v>1440</v>
      </c>
      <c r="G30" s="3"/>
      <c r="H30" s="3"/>
      <c r="I30" s="3">
        <v>21</v>
      </c>
      <c r="J30" s="3"/>
      <c r="K30" s="25"/>
    </row>
    <row r="31" spans="1:11" ht="33.75" outlineLevel="3" x14ac:dyDescent="0.25">
      <c r="A31" s="5"/>
      <c r="B31" s="4" t="s">
        <v>91</v>
      </c>
      <c r="C31" s="27" t="s">
        <v>92</v>
      </c>
      <c r="D31" s="28" t="s">
        <v>93</v>
      </c>
      <c r="E31" s="2" t="s">
        <v>27</v>
      </c>
      <c r="F31" s="3">
        <v>720</v>
      </c>
      <c r="G31" s="3"/>
      <c r="H31" s="3"/>
      <c r="I31" s="3">
        <v>21</v>
      </c>
      <c r="J31" s="3"/>
      <c r="K31" s="25"/>
    </row>
    <row r="32" spans="1:11" ht="22.5" outlineLevel="3" x14ac:dyDescent="0.25">
      <c r="A32" s="5"/>
      <c r="B32" s="4" t="s">
        <v>94</v>
      </c>
      <c r="C32" s="27" t="s">
        <v>95</v>
      </c>
      <c r="D32" s="28" t="s">
        <v>96</v>
      </c>
      <c r="E32" s="2" t="s">
        <v>31</v>
      </c>
      <c r="F32" s="3">
        <v>85</v>
      </c>
      <c r="G32" s="3"/>
      <c r="H32" s="3"/>
      <c r="I32" s="3">
        <v>21</v>
      </c>
      <c r="J32" s="3"/>
      <c r="K32" s="25"/>
    </row>
    <row r="33" spans="1:11" ht="33.75" outlineLevel="3" x14ac:dyDescent="0.25">
      <c r="A33" s="5"/>
      <c r="B33" s="4" t="s">
        <v>97</v>
      </c>
      <c r="C33" s="27" t="s">
        <v>98</v>
      </c>
      <c r="D33" s="28" t="s">
        <v>99</v>
      </c>
      <c r="E33" s="2" t="s">
        <v>100</v>
      </c>
      <c r="F33" s="3">
        <v>165</v>
      </c>
      <c r="G33" s="3"/>
      <c r="H33" s="3"/>
      <c r="I33" s="3">
        <v>21</v>
      </c>
      <c r="J33" s="3"/>
      <c r="K33" s="25"/>
    </row>
    <row r="34" spans="1:11" ht="22.5" outlineLevel="3" x14ac:dyDescent="0.25">
      <c r="A34" s="5"/>
      <c r="B34" s="4" t="s">
        <v>101</v>
      </c>
      <c r="C34" s="27" t="s">
        <v>102</v>
      </c>
      <c r="D34" s="28" t="s">
        <v>103</v>
      </c>
      <c r="E34" s="2" t="s">
        <v>38</v>
      </c>
      <c r="F34" s="3">
        <v>14.85</v>
      </c>
      <c r="G34" s="3"/>
      <c r="H34" s="3"/>
      <c r="I34" s="3">
        <v>21</v>
      </c>
      <c r="J34" s="3"/>
      <c r="K34" s="25"/>
    </row>
    <row r="35" spans="1:11" outlineLevel="3" x14ac:dyDescent="0.25">
      <c r="A35" s="5"/>
      <c r="B35" s="4" t="s">
        <v>104</v>
      </c>
      <c r="C35" s="27" t="s">
        <v>105</v>
      </c>
      <c r="D35" s="28" t="s">
        <v>106</v>
      </c>
      <c r="E35" s="2" t="s">
        <v>107</v>
      </c>
      <c r="F35" s="3">
        <v>117.72</v>
      </c>
      <c r="G35" s="3"/>
      <c r="H35" s="3"/>
      <c r="I35" s="3">
        <v>21</v>
      </c>
      <c r="J35" s="3"/>
      <c r="K35" s="25"/>
    </row>
    <row r="36" spans="1:11" outlineLevel="3" x14ac:dyDescent="0.25">
      <c r="A36" s="5"/>
      <c r="B36" s="4" t="s">
        <v>108</v>
      </c>
      <c r="C36" s="27" t="s">
        <v>109</v>
      </c>
      <c r="D36" s="28" t="s">
        <v>110</v>
      </c>
      <c r="E36" s="2" t="s">
        <v>107</v>
      </c>
      <c r="F36" s="3">
        <v>174.17500000000001</v>
      </c>
      <c r="G36" s="3"/>
      <c r="H36" s="3"/>
      <c r="I36" s="3">
        <v>21</v>
      </c>
      <c r="J36" s="3"/>
      <c r="K36" s="25"/>
    </row>
    <row r="37" spans="1:11" ht="22.5" outlineLevel="3" x14ac:dyDescent="0.25">
      <c r="A37" s="5"/>
      <c r="B37" s="4" t="s">
        <v>111</v>
      </c>
      <c r="C37" s="27" t="s">
        <v>112</v>
      </c>
      <c r="D37" s="28" t="s">
        <v>113</v>
      </c>
      <c r="E37" s="2" t="s">
        <v>114</v>
      </c>
      <c r="F37" s="3">
        <v>174.17500000000001</v>
      </c>
      <c r="G37" s="3"/>
      <c r="H37" s="3"/>
      <c r="I37" s="3">
        <v>21</v>
      </c>
      <c r="J37" s="3"/>
      <c r="K37" s="25"/>
    </row>
    <row r="38" spans="1:11" ht="22.5" outlineLevel="3" x14ac:dyDescent="0.25">
      <c r="A38" s="5"/>
      <c r="B38" s="4" t="s">
        <v>115</v>
      </c>
      <c r="C38" s="27" t="s">
        <v>116</v>
      </c>
      <c r="D38" s="28" t="s">
        <v>117</v>
      </c>
      <c r="E38" s="2" t="s">
        <v>114</v>
      </c>
      <c r="F38" s="3">
        <v>2438.4499999999998</v>
      </c>
      <c r="G38" s="3"/>
      <c r="H38" s="3"/>
      <c r="I38" s="3">
        <v>21</v>
      </c>
      <c r="J38" s="3"/>
      <c r="K38" s="25"/>
    </row>
    <row r="39" spans="1:11" outlineLevel="3" x14ac:dyDescent="0.25">
      <c r="A39" s="5"/>
      <c r="B39" s="4" t="s">
        <v>118</v>
      </c>
      <c r="C39" s="27" t="s">
        <v>119</v>
      </c>
      <c r="D39" s="28" t="s">
        <v>120</v>
      </c>
      <c r="E39" s="2" t="s">
        <v>114</v>
      </c>
      <c r="F39" s="3">
        <v>174.17500000000001</v>
      </c>
      <c r="G39" s="3"/>
      <c r="H39" s="3"/>
      <c r="I39" s="3">
        <v>21</v>
      </c>
      <c r="J39" s="3"/>
      <c r="K39" s="25"/>
    </row>
    <row r="40" spans="1:11" ht="22.5" outlineLevel="3" x14ac:dyDescent="0.25">
      <c r="A40" s="5"/>
      <c r="B40" s="4" t="s">
        <v>121</v>
      </c>
      <c r="C40" s="27" t="s">
        <v>122</v>
      </c>
      <c r="D40" s="28" t="s">
        <v>123</v>
      </c>
      <c r="E40" s="2" t="s">
        <v>107</v>
      </c>
      <c r="F40" s="3">
        <v>299.33</v>
      </c>
      <c r="G40" s="3"/>
      <c r="H40" s="3"/>
      <c r="I40" s="3">
        <v>21</v>
      </c>
      <c r="J40" s="3"/>
      <c r="K40" s="25"/>
    </row>
    <row r="41" spans="1:11" outlineLevel="3" x14ac:dyDescent="0.25">
      <c r="A41" s="5"/>
      <c r="B41" s="4" t="s">
        <v>124</v>
      </c>
      <c r="C41" s="27" t="s">
        <v>125</v>
      </c>
      <c r="D41" s="28" t="s">
        <v>126</v>
      </c>
      <c r="E41" s="2" t="s">
        <v>31</v>
      </c>
      <c r="F41" s="3">
        <v>89.25</v>
      </c>
      <c r="G41" s="3"/>
      <c r="H41" s="3"/>
      <c r="I41" s="3">
        <v>21</v>
      </c>
      <c r="J41" s="3"/>
      <c r="K41" s="25"/>
    </row>
    <row r="42" spans="1:11" ht="22.5" outlineLevel="3" x14ac:dyDescent="0.25">
      <c r="A42" s="5"/>
      <c r="B42" s="4" t="s">
        <v>127</v>
      </c>
      <c r="C42" s="27" t="s">
        <v>128</v>
      </c>
      <c r="D42" s="28" t="s">
        <v>129</v>
      </c>
      <c r="E42" s="2" t="s">
        <v>130</v>
      </c>
      <c r="F42" s="3">
        <v>173.25</v>
      </c>
      <c r="G42" s="3"/>
      <c r="H42" s="3"/>
      <c r="I42" s="3">
        <v>21</v>
      </c>
      <c r="J42" s="3"/>
      <c r="K42" s="25"/>
    </row>
    <row r="43" spans="1:11" outlineLevel="3" x14ac:dyDescent="0.25">
      <c r="A43" s="5"/>
      <c r="B43" s="4" t="s">
        <v>131</v>
      </c>
      <c r="C43" s="27" t="s">
        <v>132</v>
      </c>
      <c r="D43" s="28" t="s">
        <v>133</v>
      </c>
      <c r="E43" s="2" t="s">
        <v>134</v>
      </c>
      <c r="F43" s="3">
        <v>1</v>
      </c>
      <c r="G43" s="3"/>
      <c r="H43" s="3"/>
      <c r="I43" s="3">
        <v>21</v>
      </c>
      <c r="J43" s="3"/>
      <c r="K43" s="25"/>
    </row>
    <row r="44" spans="1:11" outlineLevel="3" x14ac:dyDescent="0.25">
      <c r="A44" s="5"/>
      <c r="B44" s="4" t="s">
        <v>135</v>
      </c>
      <c r="C44" s="27" t="s">
        <v>136</v>
      </c>
      <c r="D44" s="28" t="s">
        <v>137</v>
      </c>
      <c r="E44" s="2" t="s">
        <v>134</v>
      </c>
      <c r="F44" s="3">
        <v>1</v>
      </c>
      <c r="G44" s="3"/>
      <c r="H44" s="3"/>
      <c r="I44" s="3">
        <v>21</v>
      </c>
      <c r="J44" s="3"/>
      <c r="K44" s="25"/>
    </row>
    <row r="45" spans="1:11" ht="15" customHeight="1" x14ac:dyDescent="0.25"/>
  </sheetData>
  <mergeCells count="7">
    <mergeCell ref="A7:D7"/>
    <mergeCell ref="A8:D8"/>
    <mergeCell ref="A2:K2"/>
    <mergeCell ref="A3:K3"/>
    <mergeCell ref="A4:K4"/>
    <mergeCell ref="A5:D5"/>
    <mergeCell ref="A6:D6"/>
  </mergeCells>
  <conditionalFormatting sqref="A7:K7 A8:K8">
    <cfRule type="expression" dxfId="2" priority="1" stopIfTrue="1">
      <formula>$L7=0</formula>
    </cfRule>
    <cfRule type="expression" dxfId="1" priority="2" stopIfTrue="1">
      <formula>$L7=1</formula>
    </cfRule>
    <cfRule type="expression" dxfId="0" priority="3" stopIfTrue="1">
      <formula>$L7&gt;1</formula>
    </cfRule>
  </conditionalFormatting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Header>Stránka &amp;P z &amp;N</oddHeader>
    <evenHeader>Stránka &amp;P z 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Krycí list</vt:lpstr>
      <vt:lpstr>Rekapitulace objektů</vt:lpstr>
      <vt:lpstr>Položkový rozpočet</vt:lpstr>
      <vt:lpstr>'Rekapitulace objektů'!Oblast_tisku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2022-07-17T18:45:56Z</dcterms:created>
  <dcterms:modified xsi:type="dcterms:W3CDTF">2022-07-17T21:03:19Z</dcterms:modified>
</cp:coreProperties>
</file>